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<sst xmlns="http://schemas.openxmlformats.org/spreadsheetml/2006/main" count="303" uniqueCount="58">
  <si>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</si>
  <si>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</si>
  <si>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</si>
  <si>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</si>
  <si>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</si>
  <si>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</si>
  <si>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</si>
  <si>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</si>
  <si>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</si>
  <si>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</si>
  <si>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</si>
  <si>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</si>
  <si>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</si>
  <si>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</si>
  <si>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</si>
  <si>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</si>
  <si>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</si>
  <si>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</si>
  <si>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</si>
  <si>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</si>
  <si>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</si>
  <si>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</si>
  <si>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</si>
  <si>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</si>
  <si>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</si>
  <si>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</si>
  <si>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</si>
  <si>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</si>
  <si>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</si>
  <si>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</si>
  <si>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</si>
  <si>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</si>
  <si>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</si>
  <si>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</si>
  <si>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</si>
  <si>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</si>
  <si>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</si>
  <si>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</si>
  <si>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</si>
  <si>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</si>
  <si>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</si>
  <si>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</si>
  <si>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</si>
  <si>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</si>
  <si>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</si>
  <si>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</si>
  <si>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</si>
  <si>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</si>
  <si>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</si>
  <si>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</si>
  <si>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</si>
  <si>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</si>
  <si>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</si>
  <si>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</si>
  <si>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Цільові фонди (240600)</t>
  </si>
  <si>
    <t>Дорожній фонд (170703)</t>
  </si>
  <si>
    <t>в т.ч. за рахунок освітньої субвенції</t>
  </si>
  <si>
    <t>в т.ч. за рахунок медичної субвенції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</si>
</sst>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L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92" sqref="T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50708.00000000001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102061.6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53913.600000000006</v>
      </c>
      <c r="AE9" s="51">
        <f>AE10+AE15+AE24+AE33+AE47+AE52+AE54+AE61+AE62+AE71+AE72+AE75+AE87+AE80+AE82+AE81+AE69+AE88+AE90+AE89+AE70+AE40+AE91</f>
        <v>61758.399999999994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9">SUM(D10:AB10)</f>
        <v>3284.8</v>
      </c>
      <c r="AE10" s="28">
        <f>B10+C10-AD10</f>
        <v>1734.3000000000002</v>
      </c>
    </row>
    <row r="11" spans="1:31" ht="15.75">
      <c r="A11" s="3" t="s">
        <v>5</v>
      </c>
      <c r="B11" s="23">
        <v>3388.3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2994.8</v>
      </c>
      <c r="AE11" s="28">
        <f>B11+C11-AD11</f>
        <v>665.6999999999998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693.3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284.7</v>
      </c>
      <c r="AE14" s="28">
        <f>AE10-AE11-AE12-AE13</f>
        <v>510.00000000000034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22928.1</v>
      </c>
      <c r="AE15" s="28">
        <f aca="true" t="shared" si="3" ref="AE15:AE31">B15+C15-AD15</f>
        <v>18905.5</v>
      </c>
    </row>
    <row r="16" spans="1:31" s="71" customFormat="1" ht="15" customHeight="1">
      <c r="A16" s="66" t="s">
        <v>56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1593.2999999999997</v>
      </c>
      <c r="AE19" s="28">
        <f t="shared" si="3"/>
        <v>995.1000000000004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935.3</v>
      </c>
      <c r="AE20" s="28">
        <f t="shared" si="3"/>
        <v>14515.1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64.09999999999975</v>
      </c>
      <c r="AE23" s="28">
        <f t="shared" si="3"/>
        <v>301.2000000000029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11420.2</v>
      </c>
      <c r="AE24" s="28">
        <f t="shared" si="3"/>
        <v>9576.3</v>
      </c>
    </row>
    <row r="25" spans="1:31" s="71" customFormat="1" ht="15" customHeight="1">
      <c r="A25" s="66" t="s">
        <v>57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11420.2</v>
      </c>
      <c r="AE25" s="72">
        <f t="shared" si="3"/>
        <v>9304.099999999999</v>
      </c>
    </row>
    <row r="26" spans="1:32" ht="15.75">
      <c r="A26" s="3" t="s">
        <v>5</v>
      </c>
      <c r="B26" s="23">
        <v>11949.5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8120.4</v>
      </c>
      <c r="AE26" s="28">
        <f t="shared" si="3"/>
        <v>6327.9</v>
      </c>
      <c r="AF26" s="6"/>
    </row>
    <row r="27" spans="1:31" ht="15.75">
      <c r="A27" s="3" t="s">
        <v>3</v>
      </c>
      <c r="B27" s="23">
        <v>205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146.2</v>
      </c>
      <c r="AE27" s="28">
        <f t="shared" si="3"/>
        <v>508.8</v>
      </c>
    </row>
    <row r="28" spans="1:31" ht="15.75">
      <c r="A28" s="3" t="s">
        <v>1</v>
      </c>
      <c r="B28" s="23">
        <v>273.7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167.4</v>
      </c>
    </row>
    <row r="29" spans="1:31" ht="15.75">
      <c r="A29" s="3" t="s">
        <v>2</v>
      </c>
      <c r="B29" s="23">
        <v>2335.6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2058</v>
      </c>
      <c r="AE29" s="28">
        <f t="shared" si="3"/>
        <v>1653.6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929.6999999999999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790.6000000000005</v>
      </c>
      <c r="AE32" s="28">
        <f>AE24-AE26-AE27-AE28-AE29-AE30-AE31</f>
        <v>850.4999999999994</v>
      </c>
    </row>
    <row r="33" spans="1:31" ht="15" customHeight="1">
      <c r="A33" s="4" t="s">
        <v>8</v>
      </c>
      <c r="B33" s="23">
        <v>247.1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185.79999999999998</v>
      </c>
      <c r="AE33" s="28">
        <f aca="true" t="shared" si="6" ref="AE33:AE38">B33+C33-AD33</f>
        <v>62.80000000000001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56.1</v>
      </c>
      <c r="AE36" s="28">
        <f t="shared" si="6"/>
        <v>27.29999999999999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51.599999999999994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21.399999999999995</v>
      </c>
      <c r="AE39" s="28">
        <f>AE33-AE34-AE36-AE38-AE35-AE37</f>
        <v>30.600000000000016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458.1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40.60000000000002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23.099999999999937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13.499999999999943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1"/>
        <v>295.7999999999999</v>
      </c>
      <c r="AE47" s="28">
        <f>B47+C47-AD47</f>
        <v>534.3000000000002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565.1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256.79999999999995</v>
      </c>
      <c r="AE49" s="28">
        <f>B49+C49-AD49</f>
        <v>475.20000000000005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65.39999999999998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39.000000000000014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6702.6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339.7000000000007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3298.2000000000003</v>
      </c>
      <c r="AE54" s="23">
        <f t="shared" si="11"/>
        <v>1011.9000000000001</v>
      </c>
      <c r="AF54" s="6"/>
    </row>
    <row r="55" spans="1:32" ht="15.75">
      <c r="A55" s="3" t="s">
        <v>5</v>
      </c>
      <c r="B55" s="23">
        <v>2454.8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49.20000000000027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1"/>
        <v>227.10000000000002</v>
      </c>
      <c r="AE57" s="23">
        <f t="shared" si="11"/>
        <v>342.6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0</v>
      </c>
      <c r="W60" s="23">
        <f t="shared" si="12"/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641.7000000000003</v>
      </c>
      <c r="AE60" s="23">
        <f>AE54-AE55-AE57-AE59-AE56-AE58</f>
        <v>610.0999999999998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1409.3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1015.4000000000001</v>
      </c>
      <c r="AE62" s="23">
        <f t="shared" si="14"/>
        <v>425.4999999999998</v>
      </c>
    </row>
    <row r="63" spans="1:32" ht="15.75">
      <c r="A63" s="3" t="s">
        <v>5</v>
      </c>
      <c r="B63" s="23">
        <v>695.3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27.899999999999977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114.5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589.1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0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247.8</v>
      </c>
      <c r="AE68" s="23">
        <f>AE62-AE63-AE66-AE67-AE65-AE64</f>
        <v>365.8999999999998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3253.9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3"/>
        <v>281.50000000000006</v>
      </c>
      <c r="AE72" s="31">
        <f t="shared" si="16"/>
        <v>3188.2000000000003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3"/>
        <v>16.7</v>
      </c>
      <c r="AE73" s="31">
        <f t="shared" si="16"/>
        <v>16.7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142.6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23.80000000000001</v>
      </c>
    </row>
    <row r="76" spans="1:31" s="11" customFormat="1" ht="15.75">
      <c r="A76" s="3" t="s">
        <v>5</v>
      </c>
      <c r="B76" s="23">
        <v>68.2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2.700000000000003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54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1258.9</v>
      </c>
      <c r="AF87" s="11"/>
    </row>
    <row r="88" spans="1:32" ht="15.75">
      <c r="A88" s="4" t="s">
        <v>55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700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3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3"/>
        <v>500.9</v>
      </c>
      <c r="AE91" s="23">
        <f t="shared" si="17"/>
        <v>20883.8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102061.6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53913.600000000006</v>
      </c>
      <c r="AE93" s="59">
        <f>AE10+AE15+AE24+AE33+AE47+AE52+AE54+AE61+AE62+AE69+AE71+AE72+AE75+AE80+AE81+AE82+AE87+AE88+AE89+AE90+AE70+AE40+AE91</f>
        <v>61758.399999999994</v>
      </c>
    </row>
    <row r="94" spans="1:31" ht="15.75">
      <c r="A94" s="3" t="s">
        <v>5</v>
      </c>
      <c r="B94" s="23">
        <f aca="true" t="shared" si="19" ref="B94:AB94">B11+B17+B26+B34+B55+B63+B73+B41+B76</f>
        <v>39486.00000000001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35155.9</v>
      </c>
      <c r="AE94" s="28">
        <f>B94+C94-AD94</f>
        <v>10225.900000000009</v>
      </c>
    </row>
    <row r="95" spans="1:31" ht="15.75">
      <c r="A95" s="3" t="s">
        <v>2</v>
      </c>
      <c r="B95" s="23">
        <f>B12+B20+B29+B36+B57+B66+B44+B79+B74+B53</f>
        <v>17334.9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3946.7</v>
      </c>
      <c r="AE95" s="28">
        <f>B95+C95-AD95</f>
        <v>17351.2</v>
      </c>
    </row>
    <row r="96" spans="1:31" ht="15.75">
      <c r="A96" s="3" t="s">
        <v>3</v>
      </c>
      <c r="B96" s="23">
        <f aca="true" t="shared" si="21" ref="B96:Y96">B18+B27+B42+B64+B77</f>
        <v>206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146.2</v>
      </c>
      <c r="AE96" s="28">
        <f>B96+C96-AD96</f>
        <v>509.8</v>
      </c>
    </row>
    <row r="97" spans="1:31" ht="15.75">
      <c r="A97" s="3" t="s">
        <v>1</v>
      </c>
      <c r="B97" s="23">
        <f aca="true" t="shared" si="22" ref="B97:Y97">B19+B28+B65+B35+B43+B56+B48+B78</f>
        <v>2188.9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1737.1999999999998</v>
      </c>
      <c r="AE97" s="28">
        <f>B97+C97-AD97</f>
        <v>1177.3000000000002</v>
      </c>
    </row>
    <row r="98" spans="1:31" ht="15.75">
      <c r="A98" s="3" t="s">
        <v>17</v>
      </c>
      <c r="B98" s="23">
        <f aca="true" t="shared" si="23" ref="B98:AB98">B21+B30+B49+B37+B58+B13</f>
        <v>719.5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445.7999999999999</v>
      </c>
      <c r="AE98" s="28">
        <f>B98+C98-AD98</f>
        <v>556.1000000000001</v>
      </c>
    </row>
    <row r="99" spans="1:31" ht="12.75">
      <c r="A99" s="1" t="s">
        <v>47</v>
      </c>
      <c r="B99" s="2">
        <f aca="true" t="shared" si="24" ref="B99:AB99">B93-B94-B95-B96-B97-B98</f>
        <v>42126.299999999996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12481.800000000003</v>
      </c>
      <c r="AE99" s="2">
        <f>AE93-AE94-AE95-AE96-AE97-AE98</f>
        <v>31938.099999999988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16"/>
      <c r="E101" s="16"/>
      <c r="F101" s="16"/>
      <c r="G101" s="16"/>
      <c r="H101" s="16"/>
      <c r="I101" s="16"/>
      <c r="J101" s="21"/>
      <c r="K101" s="16"/>
      <c r="L101" s="16"/>
      <c r="M101" s="16"/>
      <c r="N101" s="16"/>
      <c r="O101" s="16"/>
      <c r="P101" s="16"/>
      <c r="Q101" s="16"/>
      <c r="R101" s="16"/>
      <c r="S101" s="21"/>
      <c r="T101" s="21"/>
      <c r="U101" s="16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2015-02-24T11:10:19Z</cp:lastPrinted>
  <dcterms:created xsi:type="dcterms:W3CDTF">2002-11-05T08:53:00Z</dcterms:created>
  <dcterms:modified xsi:type="dcterms:W3CDTF">2015-02-25T06:08:18Z</dcterms:modified>
  <cp:category/>
  <cp:version/>
  <cp:contentType/>
  <cp:contentStatus/>
</cp:coreProperties>
</file>